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96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<sst xmlns="http://schemas.openxmlformats.org/spreadsheetml/2006/main" count="46" uniqueCount="39">
  <si>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</si>
  <si>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</si>
  <si>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</si>
  <si>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</si>
  <si>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</si>
  <si>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</si>
  <si>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</si>
  <si>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</si>
  <si>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</si>
  <si>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</si>
  <si>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</si>
  <si>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</si>
  <si>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</si>
  <si>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</si>
  <si>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</si>
  <si>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</si>
  <si>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</si>
  <si>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</si>
  <si>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</si>
  <si>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</si>
  <si>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</si>
  <si>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</si>
  <si>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</si>
  <si>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</si>
  <si>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</si>
  <si>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</si>
  <si>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</si>
  <si>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</si>
  <si>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</si>
  <si>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</si>
  <si>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</si>
  <si>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</si>
  <si>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</si>
  <si>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Climate change emergency fund grant from SCC £15136, contribution toward solar panels from Rec committee £1250</t>
  </si>
  <si>
    <t>Solar panels purchased £17636.50, VAT on purchases £3966.54, SID purchased £2064.75</t>
  </si>
  <si>
    <t>Recreation trust</t>
  </si>
  <si>
    <t>Village Hall</t>
  </si>
  <si>
    <t>Village maintenance</t>
  </si>
  <si>
    <t>Play equipment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</si>
</sst>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47" fillId="0" borderId="13" xfId="0" applyFont="1" applyBorder="1" applyAlignment="1">
      <alignment/>
    </xf>
    <xf numFmtId="0" fontId="49" fillId="38" borderId="0" xfId="0" applyFont="1" applyFill="1" applyAlignment="1">
      <alignment/>
    </xf>
    <xf numFmtId="3" fontId="4" fillId="38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0" fillId="39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6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5.140625" style="3" customWidth="1"/>
    <col min="9" max="10" width="9.140625" style="3" hidden="1" customWidth="1"/>
    <col min="11" max="11" width="0.8554687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">
      <c r="A2" s="29" t="s">
        <v>17</v>
      </c>
      <c r="B2" s="24"/>
      <c r="C2" s="36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5"/>
      <c r="L3" s="9"/>
    </row>
    <row r="4" ht="13.5">
      <c r="A4" s="1" t="s">
        <v>29</v>
      </c>
    </row>
    <row r="5" spans="1:13" ht="99" customHeight="1">
      <c r="A5" s="48" t="s">
        <v>30</v>
      </c>
      <c r="B5" s="49"/>
      <c r="C5" s="49"/>
      <c r="D5" s="49"/>
      <c r="E5" s="49"/>
      <c r="F5" s="49"/>
      <c r="G5" s="49"/>
      <c r="H5" s="49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7" t="s">
        <v>31</v>
      </c>
      <c r="E8" s="27"/>
      <c r="F8" s="37" t="s">
        <v>32</v>
      </c>
      <c r="G8" s="37" t="s">
        <v>0</v>
      </c>
      <c r="H8" s="37" t="s">
        <v>0</v>
      </c>
      <c r="I8" s="37"/>
      <c r="J8" s="37"/>
      <c r="K8" s="37"/>
      <c r="L8" s="38" t="s">
        <v>15</v>
      </c>
      <c r="M8" s="10" t="s">
        <v>10</v>
      </c>
      <c r="N8" s="39" t="s">
        <v>27</v>
      </c>
    </row>
    <row r="9" spans="4:14" ht="13.5">
      <c r="D9" s="37" t="s">
        <v>1</v>
      </c>
      <c r="E9" s="27"/>
      <c r="F9" s="37" t="s">
        <v>1</v>
      </c>
      <c r="G9" s="37" t="s">
        <v>1</v>
      </c>
      <c r="H9" s="37" t="s">
        <v>14</v>
      </c>
      <c r="I9" s="37"/>
      <c r="J9" s="37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4" t="s">
        <v>2</v>
      </c>
      <c r="B11" s="44"/>
      <c r="C11" s="44"/>
      <c r="D11" s="8">
        <v>32133</v>
      </c>
      <c r="F11" s="8">
        <v>34750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5" t="s">
        <v>20</v>
      </c>
      <c r="B13" s="46"/>
      <c r="C13" s="47"/>
      <c r="D13" s="8">
        <v>9301</v>
      </c>
      <c r="F13" s="8">
        <v>9303</v>
      </c>
      <c r="G13" s="5">
        <f>F13-D13</f>
        <v>2</v>
      </c>
      <c r="H13" s="6">
        <f>IF((D13&gt;F13),(D13-F13)/D13,IF(D13&lt;F13,-(D13-F13)/D13,IF(D13=F13,0)))</f>
        <v>0.00021503064186646596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27.75" thickBot="1">
      <c r="A15" s="41" t="s">
        <v>3</v>
      </c>
      <c r="B15" s="41"/>
      <c r="C15" s="41"/>
      <c r="D15" s="8">
        <v>210</v>
      </c>
      <c r="F15" s="8">
        <v>16585</v>
      </c>
      <c r="G15" s="5">
        <f>F15-D15</f>
        <v>16375</v>
      </c>
      <c r="H15" s="6">
        <f>IF((D15&gt;F15),(D15-F15)/D15,IF(D15&lt;F15,-(D15-F15)/D15,IF(D15=F15,0)))</f>
        <v>77.97619047619048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33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1" t="s">
        <v>4</v>
      </c>
      <c r="B17" s="41"/>
      <c r="C17" s="41"/>
      <c r="D17" s="8">
        <v>3560</v>
      </c>
      <c r="F17" s="8">
        <v>3645</v>
      </c>
      <c r="G17" s="5">
        <f>F17-D17</f>
        <v>85</v>
      </c>
      <c r="H17" s="6">
        <f>IF((D17&gt;F17),(D17-F17)/D17,IF(D17&lt;F17,-(D17-F17)/D17,IF(D17=F17,0)))</f>
        <v>0.023876404494382022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1" t="s">
        <v>7</v>
      </c>
      <c r="B19" s="41"/>
      <c r="C19" s="41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1" t="s">
        <v>21</v>
      </c>
      <c r="B21" s="41"/>
      <c r="C21" s="41"/>
      <c r="D21" s="8">
        <v>3334</v>
      </c>
      <c r="F21" s="8">
        <v>26173</v>
      </c>
      <c r="G21" s="5">
        <f>F21-D21</f>
        <v>22839</v>
      </c>
      <c r="H21" s="6">
        <f>IF((D21&gt;F21),(D21-F21)/D21,IF(D21&lt;F21,-(D21-F21)/D21,IF(D21=F21,0)))</f>
        <v>6.850329934013198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34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34750</v>
      </c>
      <c r="F23" s="2">
        <v>30820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1" t="s">
        <v>9</v>
      </c>
      <c r="B26" s="41"/>
      <c r="C26" s="41"/>
      <c r="D26" s="8">
        <v>34750</v>
      </c>
      <c r="F26" s="8">
        <v>30820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1" t="s">
        <v>8</v>
      </c>
      <c r="B28" s="41"/>
      <c r="C28" s="41"/>
      <c r="D28" s="8">
        <v>77888</v>
      </c>
      <c r="F28" s="8">
        <v>77888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1" t="s">
        <v>6</v>
      </c>
      <c r="B30" s="41"/>
      <c r="C30" s="41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4">
      <selection activeCell="D13" sqref="D13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0" t="s">
        <v>28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50" t="s">
        <v>35</v>
      </c>
      <c r="D7" s="50">
        <v>2000</v>
      </c>
    </row>
    <row r="8" spans="2:4" ht="15" customHeight="1">
      <c r="B8" s="50" t="s">
        <v>36</v>
      </c>
      <c r="D8" s="50">
        <v>2000</v>
      </c>
    </row>
    <row r="9" spans="2:4" ht="14.25">
      <c r="B9" s="50" t="s">
        <v>37</v>
      </c>
      <c r="D9" s="50">
        <v>1000</v>
      </c>
    </row>
    <row r="10" spans="2:4" ht="14.25">
      <c r="B10" s="50" t="s">
        <v>38</v>
      </c>
      <c r="D10" s="50">
        <v>5000</v>
      </c>
    </row>
    <row r="11" ht="14.25">
      <c r="E11" s="33">
        <f>SUM(D7:D10)</f>
        <v>10000</v>
      </c>
    </row>
    <row r="13" spans="1:4" ht="14.25">
      <c r="A13" s="31" t="s">
        <v>25</v>
      </c>
      <c r="D13" s="50">
        <v>20820</v>
      </c>
    </row>
    <row r="14" ht="14.25">
      <c r="E14" s="33">
        <f>D13</f>
        <v>20820</v>
      </c>
    </row>
    <row r="15" spans="1:6" ht="15" thickBot="1">
      <c r="A15" s="31" t="s">
        <v>26</v>
      </c>
      <c r="F15" s="34">
        <f>E11+E14</f>
        <v>30820</v>
      </c>
    </row>
    <row r="16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Emma Meecham</cp:lastModifiedBy>
  <cp:lastPrinted>2020-03-19T12:45:09Z</cp:lastPrinted>
  <dcterms:created xsi:type="dcterms:W3CDTF">2012-07-11T10:01:28Z</dcterms:created>
  <dcterms:modified xsi:type="dcterms:W3CDTF">2022-04-16T06:36:51Z</dcterms:modified>
  <cp:category/>
  <cp:version/>
  <cp:contentType/>
  <cp:contentStatus/>
</cp:coreProperties>
</file>